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diane_degabriele_1_micas_art/Documents/Desktop/CFQ - IT Equipment/"/>
    </mc:Choice>
  </mc:AlternateContent>
  <xr:revisionPtr revIDLastSave="82" documentId="8_{556EE466-0C5A-4934-8248-E7FA67128E89}" xr6:coauthVersionLast="47" xr6:coauthVersionMax="47" xr10:uidLastSave="{1DC7CFFE-2DF7-4265-9A3B-9B25FEF66CF2}"/>
  <bookViews>
    <workbookView xWindow="-108" yWindow="-108" windowWidth="23256" windowHeight="12456" xr2:uid="{00000000-000D-0000-FFFF-FFFF00000000}"/>
  </bookViews>
  <sheets>
    <sheet name="Passive" sheetId="25" r:id="rId1"/>
    <sheet name="Proposed Cab Layout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5" l="1"/>
  <c r="F16" i="25" l="1"/>
  <c r="F33" i="25" l="1"/>
  <c r="F32" i="25"/>
  <c r="F28" i="25"/>
  <c r="F29" i="25"/>
  <c r="F51" i="25"/>
  <c r="F48" i="25"/>
  <c r="F44" i="25"/>
  <c r="F43" i="25"/>
  <c r="F45" i="25"/>
  <c r="F46" i="25"/>
  <c r="F47" i="25"/>
  <c r="F49" i="25"/>
  <c r="F50" i="25"/>
  <c r="F52" i="25"/>
  <c r="F24" i="25"/>
  <c r="F15" i="25"/>
  <c r="F14" i="25"/>
  <c r="F22" i="25"/>
  <c r="F23" i="25" l="1"/>
  <c r="F21" i="25" s="1"/>
  <c r="F30" i="25"/>
  <c r="F31" i="25"/>
  <c r="F27" i="25"/>
  <c r="F26" i="25" l="1"/>
  <c r="F42" i="25" l="1"/>
  <c r="F41" i="25" s="1"/>
  <c r="F39" i="25"/>
  <c r="F38" i="25" s="1"/>
  <c r="F36" i="25"/>
  <c r="F35" i="25" s="1"/>
  <c r="F19" i="25"/>
  <c r="F18" i="25" s="1"/>
  <c r="F13" i="25"/>
  <c r="F12" i="25"/>
  <c r="F11" i="25"/>
  <c r="F9" i="25"/>
  <c r="F8" i="25" l="1"/>
  <c r="F54" i="25" s="1"/>
</calcChain>
</file>

<file path=xl/sharedStrings.xml><?xml version="1.0" encoding="utf-8"?>
<sst xmlns="http://schemas.openxmlformats.org/spreadsheetml/2006/main" count="110" uniqueCount="78">
  <si>
    <t>Qty</t>
  </si>
  <si>
    <t>Unit</t>
  </si>
  <si>
    <t>m</t>
  </si>
  <si>
    <t>comments</t>
  </si>
  <si>
    <t>Item</t>
  </si>
  <si>
    <t xml:space="preserve">Description </t>
  </si>
  <si>
    <t>Data Cabinets</t>
  </si>
  <si>
    <t>No</t>
  </si>
  <si>
    <t xml:space="preserve">Supply cage nuts, bolts &amp; screws packets of 50 </t>
  </si>
  <si>
    <t>Supply Cable ties packets of 100 black 30cm</t>
  </si>
  <si>
    <t>Supply 1U 19" metal cable management with hooks</t>
  </si>
  <si>
    <t>Patch Panels</t>
  </si>
  <si>
    <t>Cable Management</t>
  </si>
  <si>
    <t>Fibre / Copper Cable</t>
  </si>
  <si>
    <t>Termination</t>
  </si>
  <si>
    <t>Network Consumables</t>
  </si>
  <si>
    <t>7.1</t>
  </si>
  <si>
    <t>7.2</t>
  </si>
  <si>
    <t>7.3</t>
  </si>
  <si>
    <t>7.7</t>
  </si>
  <si>
    <t>Data Socket Outlets</t>
  </si>
  <si>
    <t xml:space="preserve">Supply and install wire mesh cable basket (complete with fittings and accessories) - Technical Specifications Ref 3B &amp; installation procedure </t>
  </si>
  <si>
    <t>Supply 45U 4.9" wide plastic Vertical Cable Manager</t>
  </si>
  <si>
    <t>Supply 1U 600mm cabinet shelf, black.</t>
  </si>
  <si>
    <t>Place GO equipment and MITA Firewall</t>
  </si>
  <si>
    <t>From cable basket to dual network point</t>
  </si>
  <si>
    <t>Supply and install ABS-Plastic under desk cable management 'Spine'</t>
  </si>
  <si>
    <t>Desks</t>
  </si>
  <si>
    <t>7.4</t>
  </si>
  <si>
    <t>7.5</t>
  </si>
  <si>
    <t>7.6</t>
  </si>
  <si>
    <t>7.8</t>
  </si>
  <si>
    <t>Uplinks</t>
  </si>
  <si>
    <t>Access Points</t>
  </si>
  <si>
    <t>CCTV</t>
  </si>
  <si>
    <t>VOIP</t>
  </si>
  <si>
    <t>Data</t>
  </si>
  <si>
    <t>7.9</t>
  </si>
  <si>
    <t>7.10</t>
  </si>
  <si>
    <t>7.11</t>
  </si>
  <si>
    <t>From floor to under desk (optional)</t>
  </si>
  <si>
    <t>Outdoor APs (High Level)</t>
  </si>
  <si>
    <t>CCTV (High Level)</t>
  </si>
  <si>
    <t>TVs/Printers/APs (high level)</t>
  </si>
  <si>
    <t>Door Access</t>
  </si>
  <si>
    <t>Under desk (optional)</t>
  </si>
  <si>
    <t>Desks (optional)</t>
  </si>
  <si>
    <t>Supply and install desk Pop-up box, minimum 2 power and 2 Cat 6 outlets with 3m cable extensions (complete)</t>
  </si>
  <si>
    <t>Supply and install Floor Box cover kits, 272mm x 272mm (complete)</t>
  </si>
  <si>
    <t>Supply 1U 19-inch Rackmount Power Distribution Unit (PDU) with 6 UK Sockets Outputs (Surge Protected)</t>
  </si>
  <si>
    <t xml:space="preserve">Supply and install PVC white trunking - 25 x 16mm (complete with fittings and accessories) - Technical Specifications Ref 3A &amp; installation procedure </t>
  </si>
  <si>
    <r>
      <t xml:space="preserve">Supply and install dual RJ45 Cat6A socket outlets with </t>
    </r>
    <r>
      <rPr>
        <u/>
        <sz val="10"/>
        <color theme="1"/>
        <rFont val="Calibri"/>
        <family val="2"/>
        <scheme val="minor"/>
      </rPr>
      <t>surge protectors</t>
    </r>
    <r>
      <rPr>
        <sz val="10"/>
        <color theme="1"/>
        <rFont val="Calibri"/>
        <family val="2"/>
        <scheme val="minor"/>
      </rPr>
      <t xml:space="preserve"> (complete)  - Technical Specifications Ref 5B &amp; installation procedure </t>
    </r>
  </si>
  <si>
    <t xml:space="preserve">Supply and install CAT6A UTP cable - Technical Specifications Ref 4A &amp; installation procedure </t>
  </si>
  <si>
    <t xml:space="preserve">Supply and install 24-port Cat6A patch panels - Technical Specifications Ref 2A &amp; installation procedure </t>
  </si>
  <si>
    <t xml:space="preserve">Supply and install dual RJ45 Cat6A  socket outlets (complete)  - Technical Specifications Ref 5B &amp; installation procedure </t>
  </si>
  <si>
    <t xml:space="preserve">Supply and install triple RJ45 Cat6A  socket outlets (complete)  - Technical Specifications Ref 5B &amp; installation procedure </t>
  </si>
  <si>
    <t>Termination , labelling and testing of all copper data points at both ends. Full cable certification tests results have to be provided in accordance with category 6A TIA or ISO/IEC standards. Tests results have to be provided in pdf electronic format - Solution Commissioning &amp; installation procedure.</t>
  </si>
  <si>
    <t>Supply LSOH copper patch chords Cat6a U/UTP 1m red - Technical Specification Ref. 7A</t>
  </si>
  <si>
    <t>Supply LSOH copper patch chords Cat6a U/UTP 2m red - Technical Specification Ref. 7A</t>
  </si>
  <si>
    <t>Supply LSOH copper patch chords Cat6a U/UTP 3m red - Technical Specification Ref. 7A</t>
  </si>
  <si>
    <t>Supply LSOH copper patch chords Cat6a U/UTP 1m yellow - Technical Specification Ref. 7A</t>
  </si>
  <si>
    <t>Supply LSOH copper patch chords Cat6a U/UTP 1m blue - Technical Specification Ref. 7A</t>
  </si>
  <si>
    <t>Supply LSOH copper patch chords Cat6a U/UTP 1m green - Technical Specification Ref. 7A</t>
  </si>
  <si>
    <t>Supply LSOH copper patch chords Cat6a U/UTP 2m green - Technical Specification Ref. 7A</t>
  </si>
  <si>
    <t>Supply LSOH copper patch chords Cat6a U/UTP 3m green - Technical Specification Ref. 7A</t>
  </si>
  <si>
    <t>Supply LSOH copper patch chords Cat6a U/UTP 1m grey - Technical Specification Ref. 7A</t>
  </si>
  <si>
    <t>Supply LSOH copper patch chords Cat6a U/UTP 2m grey - Technical Specification Ref. 7A</t>
  </si>
  <si>
    <t>Supply LSOH copper patch chords Cat6a U/UTP 3m grey - Technical Specification Ref. 7A</t>
  </si>
  <si>
    <t>Supply and install 19 inch floor standing lockable cabinet with front and back glass door, split front &amp; back door opening, ventilation fans and adjustable feet measuring 800x1000 47U</t>
  </si>
  <si>
    <t xml:space="preserve">Supply and install 19 inch wall mount lockable cabinet with front glass door, ventilation, measuring  600x600x 12U-15U </t>
  </si>
  <si>
    <t>Appendix 1</t>
  </si>
  <si>
    <t xml:space="preserve">MICAS Structured Cabling Solution BOQ </t>
  </si>
  <si>
    <t>Rate including Taxes, Other Duties and Discounts but Exclusive of VAT</t>
  </si>
  <si>
    <t>Total Cost including Taxes, Other Duties and Discounts but Exclusive of VAT</t>
  </si>
  <si>
    <r>
      <t xml:space="preserve">Grand Total including Taxes, Other Duties, Discounts but Exclusive fo VAT  </t>
    </r>
    <r>
      <rPr>
        <sz val="14"/>
        <color rgb="FF000000"/>
        <rFont val="Arial Narrow"/>
        <family val="2"/>
      </rPr>
      <t>=&gt;</t>
    </r>
  </si>
  <si>
    <t>*    All amounts quoted are to be submitted up to two decimal places</t>
  </si>
  <si>
    <t>*    The Grand Total of this BOQ needs to be inserted  and included as Item J in the MICAS Passive Networking Infrastructure Proposal Submission Form</t>
  </si>
  <si>
    <t>*   The Contracting Authority is entitled to reject any offers which is considered to be abnormally 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</si>
</sst>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8"/>
      <name val="Arial Narrow"/>
      <family val="2"/>
    </font>
    <font>
      <b/>
      <sz val="12"/>
      <color indexed="10"/>
      <name val="Arial"/>
      <family val="2"/>
    </font>
    <font>
      <b/>
      <sz val="24"/>
      <color theme="1"/>
      <name val="Calibri"/>
      <family val="2"/>
      <scheme val="minor"/>
    </font>
    <font>
      <b/>
      <sz val="10"/>
      <name val="Arial"/>
      <family val="2"/>
    </font>
    <font>
      <sz val="8"/>
      <name val="Times New Roman"/>
      <family val="1"/>
    </font>
    <font>
      <b/>
      <sz val="14"/>
      <color theme="0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 Narrow"/>
      <family val="2"/>
    </font>
    <font>
      <sz val="14"/>
      <color rgb="FF000000"/>
      <name val="Arial Narrow"/>
      <family val="2"/>
    </font>
    <font>
      <sz val="8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6" xfId="0" applyBorder="1"/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 wrapText="1"/>
    </xf>
    <xf numFmtId="4" fontId="2" fillId="0" borderId="0" xfId="12" applyNumberFormat="1" applyFont="1" applyAlignment="1">
      <alignment vertical="center"/>
    </xf>
    <xf numFmtId="0" fontId="8" fillId="0" borderId="5" xfId="12" applyFont="1" applyBorder="1" applyAlignment="1">
      <alignment horizontal="center" vertical="center"/>
    </xf>
    <xf numFmtId="4" fontId="9" fillId="0" borderId="0" xfId="12" applyNumberFormat="1" applyFont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44" fontId="10" fillId="2" borderId="24" xfId="1" applyFont="1" applyFill="1" applyBorder="1" applyAlignment="1">
      <alignment horizontal="center" vertical="center"/>
    </xf>
    <xf numFmtId="0" fontId="2" fillId="0" borderId="8" xfId="12" applyFont="1" applyBorder="1" applyAlignment="1">
      <alignment horizontal="center" vertical="center"/>
    </xf>
    <xf numFmtId="0" fontId="11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center" vertical="center"/>
    </xf>
    <xf numFmtId="44" fontId="2" fillId="5" borderId="1" xfId="12" applyNumberFormat="1" applyFont="1" applyFill="1" applyBorder="1" applyAlignment="1" applyProtection="1">
      <alignment horizontal="center" vertical="center"/>
      <protection locked="0"/>
    </xf>
    <xf numFmtId="44" fontId="2" fillId="0" borderId="13" xfId="12" applyNumberFormat="1" applyFont="1" applyBorder="1" applyAlignment="1">
      <alignment horizontal="center" vertical="center"/>
    </xf>
    <xf numFmtId="0" fontId="2" fillId="0" borderId="0" xfId="12" applyFont="1" applyAlignment="1">
      <alignment vertical="center"/>
    </xf>
    <xf numFmtId="0" fontId="11" fillId="0" borderId="25" xfId="12" applyFont="1" applyBorder="1" applyAlignment="1">
      <alignment horizontal="center" wrapText="1"/>
    </xf>
    <xf numFmtId="0" fontId="11" fillId="0" borderId="26" xfId="12" applyFont="1" applyBorder="1" applyAlignment="1">
      <alignment horizontal="center" vertical="center"/>
    </xf>
    <xf numFmtId="2" fontId="2" fillId="0" borderId="14" xfId="12" applyNumberFormat="1" applyFont="1" applyBorder="1" applyAlignment="1">
      <alignment horizontal="right"/>
    </xf>
    <xf numFmtId="2" fontId="2" fillId="0" borderId="27" xfId="12" applyNumberFormat="1" applyFont="1" applyBorder="1" applyAlignment="1">
      <alignment horizontal="right"/>
    </xf>
    <xf numFmtId="0" fontId="10" fillId="2" borderId="23" xfId="0" applyFont="1" applyFill="1" applyBorder="1" applyAlignment="1">
      <alignment vertical="center" wrapText="1"/>
    </xf>
    <xf numFmtId="0" fontId="11" fillId="0" borderId="8" xfId="12" applyFont="1" applyBorder="1" applyAlignment="1">
      <alignment horizontal="center" vertical="center"/>
    </xf>
    <xf numFmtId="0" fontId="11" fillId="0" borderId="6" xfId="12" applyFont="1" applyBorder="1" applyAlignment="1">
      <alignment horizontal="center" vertical="center"/>
    </xf>
    <xf numFmtId="0" fontId="2" fillId="0" borderId="28" xfId="12" applyFont="1" applyBorder="1" applyAlignment="1">
      <alignment horizontal="center" vertical="center"/>
    </xf>
    <xf numFmtId="2" fontId="2" fillId="0" borderId="26" xfId="12" applyNumberFormat="1" applyFont="1" applyBorder="1" applyAlignment="1">
      <alignment horizontal="right"/>
    </xf>
    <xf numFmtId="3" fontId="11" fillId="0" borderId="1" xfId="12" applyNumberFormat="1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11" fillId="0" borderId="25" xfId="12" applyFont="1" applyBorder="1" applyAlignment="1">
      <alignment horizontal="left" wrapText="1"/>
    </xf>
    <xf numFmtId="49" fontId="12" fillId="0" borderId="8" xfId="0" applyNumberFormat="1" applyFont="1" applyBorder="1" applyAlignment="1">
      <alignment horizontal="center" vertical="center"/>
    </xf>
    <xf numFmtId="0" fontId="11" fillId="0" borderId="1" xfId="12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44" fontId="14" fillId="2" borderId="4" xfId="0" applyNumberFormat="1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2" fontId="2" fillId="0" borderId="29" xfId="12" applyNumberFormat="1" applyFont="1" applyBorder="1" applyAlignment="1">
      <alignment horizontal="right"/>
    </xf>
    <xf numFmtId="0" fontId="10" fillId="2" borderId="30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4" fontId="2" fillId="0" borderId="1" xfId="12" applyNumberFormat="1" applyFont="1" applyBorder="1" applyAlignment="1">
      <alignment horizontal="center" vertical="center"/>
    </xf>
    <xf numFmtId="0" fontId="2" fillId="0" borderId="0" xfId="12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0" fillId="0" borderId="6" xfId="0" applyBorder="1" applyAlignment="1">
      <alignment horizontal="left" vertical="center"/>
    </xf>
    <xf numFmtId="0" fontId="13" fillId="0" borderId="6" xfId="12" applyFont="1" applyBorder="1" applyAlignment="1">
      <alignment horizontal="left" vertical="center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0" xfId="12" applyFont="1" applyBorder="1" applyAlignment="1">
      <alignment horizontal="center"/>
    </xf>
    <xf numFmtId="0" fontId="8" fillId="0" borderId="11" xfId="12" applyFont="1" applyBorder="1" applyAlignment="1">
      <alignment horizontal="center"/>
    </xf>
    <xf numFmtId="0" fontId="8" fillId="0" borderId="2" xfId="12" applyFont="1" applyBorder="1" applyAlignment="1">
      <alignment horizontal="center"/>
    </xf>
    <xf numFmtId="0" fontId="8" fillId="0" borderId="3" xfId="12" applyFont="1" applyBorder="1" applyAlignment="1">
      <alignment horizontal="center"/>
    </xf>
    <xf numFmtId="0" fontId="8" fillId="0" borderId="15" xfId="12" applyFont="1" applyBorder="1" applyAlignment="1">
      <alignment horizontal="center"/>
    </xf>
    <xf numFmtId="0" fontId="8" fillId="0" borderId="16" xfId="12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4" borderId="17" xfId="12" applyFont="1" applyFill="1" applyBorder="1" applyAlignment="1">
      <alignment horizontal="center" vertical="center"/>
    </xf>
    <xf numFmtId="0" fontId="8" fillId="4" borderId="19" xfId="12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8" fillId="4" borderId="18" xfId="12" applyFont="1" applyFill="1" applyBorder="1" applyAlignment="1">
      <alignment horizontal="center" vertical="center"/>
    </xf>
    <xf numFmtId="0" fontId="8" fillId="4" borderId="21" xfId="12" applyFont="1" applyFill="1" applyBorder="1" applyAlignment="1">
      <alignment horizontal="center" vertical="center"/>
    </xf>
    <xf numFmtId="0" fontId="8" fillId="4" borderId="18" xfId="12" applyFont="1" applyFill="1" applyBorder="1" applyAlignment="1">
      <alignment horizontal="center" vertical="center" wrapText="1"/>
    </xf>
    <xf numFmtId="0" fontId="8" fillId="4" borderId="21" xfId="12" applyFont="1" applyFill="1" applyBorder="1" applyAlignment="1">
      <alignment horizontal="center" vertical="center" wrapText="1"/>
    </xf>
    <xf numFmtId="0" fontId="8" fillId="0" borderId="10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</cellXfs>
  <cellStyles count="34">
    <cellStyle name="Currency" xfId="1" builtinId="4"/>
    <cellStyle name="Currency 2" xfId="2" xr:uid="{00000000-0005-0000-0000-000001000000}"/>
    <cellStyle name="Currency 2 2" xfId="7" xr:uid="{D338E1A2-AEA9-4E71-BBA1-B50ACDDA47E2}"/>
    <cellStyle name="Currency 2 2 2" xfId="11" xr:uid="{5FDB13B5-FEC9-4088-BEDF-021FA688CD83}"/>
    <cellStyle name="Currency 2 3" xfId="22" xr:uid="{B3410685-2AE0-40AB-B475-F8A32E876085}"/>
    <cellStyle name="Currency 2 4" xfId="25" xr:uid="{1388C380-4EA5-4465-8B65-233B93816CB7}"/>
    <cellStyle name="Currency 2 4 2" xfId="29" xr:uid="{1DD27232-6BBC-4E7F-B730-8F45FFF2FF9E}"/>
    <cellStyle name="Currency 2 4 3" xfId="31" xr:uid="{CA7B0038-496A-46B5-B48A-1786E28BA301}"/>
    <cellStyle name="Currency 2 4 4" xfId="33" xr:uid="{9F2266BF-0094-4B37-A485-946198AA046A}"/>
    <cellStyle name="Currency 2 5" xfId="9" xr:uid="{FB4A17CD-10CA-45DF-BCC7-16102240F5F3}"/>
    <cellStyle name="Currency 3" xfId="6" xr:uid="{00000000-0005-0000-0000-000002000000}"/>
    <cellStyle name="Currency 3 2" xfId="21" xr:uid="{9DA0EA5D-5154-49B6-9882-AF50C73A439D}"/>
    <cellStyle name="Currency 3 3" xfId="17" xr:uid="{7233F7A4-D329-48D2-8F7C-16D3F5354ED0}"/>
    <cellStyle name="Currency 4" xfId="4" xr:uid="{00000000-0005-0000-0000-000003000000}"/>
    <cellStyle name="Currency 4 2" xfId="19" xr:uid="{F2CA5C19-CF2A-4EE9-987E-4891D2748A19}"/>
    <cellStyle name="Currency 4 3" xfId="26" xr:uid="{932F8A7F-2592-4F8F-B66A-89B886684922}"/>
    <cellStyle name="Currency 5" xfId="10" xr:uid="{74E9EC9C-AE27-42C8-B0E9-0767D1C433ED}"/>
    <cellStyle name="Currency 6" xfId="20" xr:uid="{E01275ED-F924-41C5-80EE-5CB31BA92869}"/>
    <cellStyle name="Currency 7" xfId="27" xr:uid="{E3FFBFED-B523-4414-8CF6-3A5F2B129C6A}"/>
    <cellStyle name="Currency 8" xfId="30" xr:uid="{166755A9-BA71-461F-87BF-09AE1663CE7C}"/>
    <cellStyle name="Currency 9" xfId="32" xr:uid="{0513AEBB-8A09-40C6-BDF1-671DEF2525F3}"/>
    <cellStyle name="Euro" xfId="15" xr:uid="{2B6FE21C-D169-4F6D-96CE-B47CADD93FB5}"/>
    <cellStyle name="Euro 2" xfId="23" xr:uid="{E4763A91-CC8C-40EB-B448-F544936D94EE}"/>
    <cellStyle name="Normal" xfId="0" builtinId="0"/>
    <cellStyle name="Normal 2" xfId="3" xr:uid="{00000000-0005-0000-0000-000005000000}"/>
    <cellStyle name="Normal 2 2" xfId="12" xr:uid="{1D4573E2-6BC3-4787-B621-20BDAF4DD387}"/>
    <cellStyle name="Normal 2 3" xfId="28" xr:uid="{5D26FB5D-CF2B-4E71-B929-5453527759E1}"/>
    <cellStyle name="Normal 3" xfId="13" xr:uid="{E7C93F13-ECA2-49B0-8A98-E6867DCF289E}"/>
    <cellStyle name="Normal 3 2" xfId="24" xr:uid="{E2692239-F85A-4E40-B8C2-0F04F56A6397}"/>
    <cellStyle name="Normal 4" xfId="16" xr:uid="{A4DDEB20-10DB-4E84-9676-E64708653E77}"/>
    <cellStyle name="Normal 4 2" xfId="18" xr:uid="{E8DCED16-9F91-499E-AD71-3AC0D5F06E2D}"/>
    <cellStyle name="Normal 5" xfId="14" xr:uid="{E2A49EA5-ECAE-4A65-92CE-3F900C7FC7B3}"/>
    <cellStyle name="Percent 2" xfId="8" xr:uid="{805BE002-0EAE-49A8-AF76-B7AB99EC235D}"/>
    <cellStyle name="Percent 3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</xdr:row>
          <xdr:rowOff>38100</xdr:rowOff>
        </xdr:from>
        <xdr:to>
          <xdr:col>16</xdr:col>
          <xdr:colOff>601980</xdr:colOff>
          <xdr:row>51</xdr:row>
          <xdr:rowOff>99060</xdr:rowOff>
        </xdr:to>
        <xdr:sp macro="" textlink="">
          <xdr:nvSpPr>
            <xdr:cNvPr id="25604" name="Object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1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571CA-C319-4A3A-9F20-D233BF7DBF0F}">
  <dimension ref="A1:G63"/>
  <sheetViews>
    <sheetView tabSelected="1" zoomScaleNormal="100" workbookViewId="0">
      <selection sqref="A1:F1"/>
    </sheetView>
  </sheetViews>
  <sheetFormatPr defaultColWidth="8.88671875" defaultRowHeight="14.4" x14ac:dyDescent="0.3"/>
  <cols>
    <col min="1" max="1" width="5.109375" customWidth="1"/>
    <col min="2" max="2" width="71.33203125" bestFit="1" customWidth="1"/>
    <col min="3" max="3" width="5.44140625" bestFit="1" customWidth="1"/>
    <col min="4" max="4" width="4.5546875" bestFit="1" customWidth="1"/>
    <col min="5" max="5" width="19.77734375" customWidth="1"/>
    <col min="6" max="6" width="16.44140625" customWidth="1"/>
    <col min="7" max="7" width="40.88671875" style="2" bestFit="1" customWidth="1"/>
  </cols>
  <sheetData>
    <row r="1" spans="1:7" ht="25.8" x14ac:dyDescent="0.3">
      <c r="A1" s="49" t="s">
        <v>70</v>
      </c>
      <c r="B1" s="50"/>
      <c r="C1" s="50"/>
      <c r="D1" s="50"/>
      <c r="E1" s="50"/>
      <c r="F1" s="50"/>
    </row>
    <row r="2" spans="1:7" ht="31.2" x14ac:dyDescent="0.3">
      <c r="A2" s="51" t="s">
        <v>71</v>
      </c>
      <c r="B2" s="51"/>
      <c r="C2" s="51"/>
      <c r="D2" s="51"/>
      <c r="E2" s="51"/>
      <c r="F2" s="51"/>
      <c r="G2" s="3"/>
    </row>
    <row r="3" spans="1:7" ht="15" thickBot="1" x14ac:dyDescent="0.35">
      <c r="A3" s="52"/>
      <c r="B3" s="53"/>
      <c r="C3" s="53"/>
      <c r="D3" s="53"/>
      <c r="E3" s="53"/>
      <c r="F3" s="53"/>
      <c r="G3" s="4"/>
    </row>
    <row r="4" spans="1:7" ht="15" thickBot="1" x14ac:dyDescent="0.35">
      <c r="A4" s="54"/>
      <c r="B4" s="55"/>
      <c r="C4" s="55"/>
      <c r="D4" s="56"/>
      <c r="E4" s="57"/>
      <c r="F4" s="58"/>
      <c r="G4" s="5" t="s">
        <v>3</v>
      </c>
    </row>
    <row r="5" spans="1:7" ht="15" customHeight="1" x14ac:dyDescent="0.3">
      <c r="A5" s="59" t="s">
        <v>4</v>
      </c>
      <c r="B5" s="61" t="s">
        <v>5</v>
      </c>
      <c r="C5" s="63" t="s">
        <v>0</v>
      </c>
      <c r="D5" s="63" t="s">
        <v>1</v>
      </c>
      <c r="E5" s="65" t="s">
        <v>72</v>
      </c>
      <c r="F5" s="65" t="s">
        <v>73</v>
      </c>
      <c r="G5" s="4"/>
    </row>
    <row r="6" spans="1:7" ht="68.400000000000006" customHeight="1" thickBot="1" x14ac:dyDescent="0.35">
      <c r="A6" s="60"/>
      <c r="B6" s="62"/>
      <c r="C6" s="64"/>
      <c r="D6" s="64"/>
      <c r="E6" s="66"/>
      <c r="F6" s="66"/>
      <c r="G6" s="4"/>
    </row>
    <row r="7" spans="1:7" ht="15" thickBot="1" x14ac:dyDescent="0.35">
      <c r="A7" s="67"/>
      <c r="B7" s="68"/>
      <c r="C7" s="68"/>
      <c r="D7" s="68"/>
      <c r="E7" s="68"/>
      <c r="F7" s="69"/>
      <c r="G7" s="6"/>
    </row>
    <row r="8" spans="1:7" ht="18" x14ac:dyDescent="0.3">
      <c r="A8" s="7">
        <v>1</v>
      </c>
      <c r="B8" s="8" t="s">
        <v>6</v>
      </c>
      <c r="C8" s="9"/>
      <c r="D8" s="9"/>
      <c r="E8" s="9"/>
      <c r="F8" s="10">
        <f>SUM(F9:F15)</f>
        <v>0</v>
      </c>
    </row>
    <row r="9" spans="1:7" s="2" customFormat="1" ht="41.4" x14ac:dyDescent="0.3">
      <c r="A9" s="11">
        <v>1.1000000000000001</v>
      </c>
      <c r="B9" s="12" t="s">
        <v>68</v>
      </c>
      <c r="C9" s="13">
        <v>3</v>
      </c>
      <c r="D9" s="13" t="s">
        <v>7</v>
      </c>
      <c r="E9" s="14">
        <v>0</v>
      </c>
      <c r="F9" s="15">
        <f t="shared" ref="F9:F15" si="0">SUM(C9*E9)</f>
        <v>0</v>
      </c>
      <c r="G9" s="40"/>
    </row>
    <row r="10" spans="1:7" s="2" customFormat="1" ht="27.6" x14ac:dyDescent="0.3">
      <c r="A10" s="11">
        <v>1.2</v>
      </c>
      <c r="B10" s="12" t="s">
        <v>69</v>
      </c>
      <c r="C10" s="13">
        <v>4</v>
      </c>
      <c r="D10" s="13" t="s">
        <v>7</v>
      </c>
      <c r="E10" s="14">
        <v>0</v>
      </c>
      <c r="F10" s="15">
        <f t="shared" ref="F10" si="1">SUM(C10*E10)</f>
        <v>0</v>
      </c>
      <c r="G10" s="40"/>
    </row>
    <row r="11" spans="1:7" s="2" customFormat="1" x14ac:dyDescent="0.3">
      <c r="A11" s="11">
        <v>1.3</v>
      </c>
      <c r="B11" s="12" t="s">
        <v>8</v>
      </c>
      <c r="C11" s="13">
        <v>2</v>
      </c>
      <c r="D11" s="13" t="s">
        <v>7</v>
      </c>
      <c r="E11" s="14">
        <v>0</v>
      </c>
      <c r="F11" s="15">
        <f t="shared" si="0"/>
        <v>0</v>
      </c>
      <c r="G11" s="16"/>
    </row>
    <row r="12" spans="1:7" s="2" customFormat="1" x14ac:dyDescent="0.3">
      <c r="A12" s="11">
        <v>1.4</v>
      </c>
      <c r="B12" s="12" t="s">
        <v>9</v>
      </c>
      <c r="C12" s="13">
        <v>2</v>
      </c>
      <c r="D12" s="13" t="s">
        <v>7</v>
      </c>
      <c r="E12" s="14">
        <v>0</v>
      </c>
      <c r="F12" s="15">
        <f t="shared" si="0"/>
        <v>0</v>
      </c>
      <c r="G12" s="16"/>
    </row>
    <row r="13" spans="1:7" s="2" customFormat="1" x14ac:dyDescent="0.3">
      <c r="A13" s="11">
        <v>1.5</v>
      </c>
      <c r="B13" s="12" t="s">
        <v>10</v>
      </c>
      <c r="C13" s="13">
        <v>15</v>
      </c>
      <c r="D13" s="13" t="s">
        <v>7</v>
      </c>
      <c r="E13" s="14">
        <v>0</v>
      </c>
      <c r="F13" s="39">
        <f t="shared" si="0"/>
        <v>0</v>
      </c>
      <c r="G13" s="16"/>
    </row>
    <row r="14" spans="1:7" s="2" customFormat="1" x14ac:dyDescent="0.3">
      <c r="A14" s="11">
        <v>1.6</v>
      </c>
      <c r="B14" s="12" t="s">
        <v>22</v>
      </c>
      <c r="C14" s="13">
        <v>6</v>
      </c>
      <c r="D14" s="13" t="s">
        <v>7</v>
      </c>
      <c r="E14" s="14">
        <v>0</v>
      </c>
      <c r="F14" s="39">
        <f t="shared" si="0"/>
        <v>0</v>
      </c>
      <c r="G14" s="16"/>
    </row>
    <row r="15" spans="1:7" s="2" customFormat="1" x14ac:dyDescent="0.3">
      <c r="A15" s="11">
        <v>1.7</v>
      </c>
      <c r="B15" s="12" t="s">
        <v>23</v>
      </c>
      <c r="C15" s="13">
        <v>1</v>
      </c>
      <c r="D15" s="13" t="s">
        <v>7</v>
      </c>
      <c r="E15" s="14">
        <v>0</v>
      </c>
      <c r="F15" s="39">
        <f t="shared" si="0"/>
        <v>0</v>
      </c>
      <c r="G15" s="16" t="s">
        <v>24</v>
      </c>
    </row>
    <row r="16" spans="1:7" s="2" customFormat="1" ht="27.6" x14ac:dyDescent="0.3">
      <c r="A16" s="11">
        <v>1.8</v>
      </c>
      <c r="B16" s="12" t="s">
        <v>49</v>
      </c>
      <c r="C16" s="13">
        <v>4</v>
      </c>
      <c r="D16" s="13" t="s">
        <v>7</v>
      </c>
      <c r="E16" s="14">
        <v>0</v>
      </c>
      <c r="F16" s="39">
        <f t="shared" ref="F16" si="2">SUM(C16*E16)</f>
        <v>0</v>
      </c>
      <c r="G16" s="16"/>
    </row>
    <row r="17" spans="1:7" ht="15" thickBot="1" x14ac:dyDescent="0.35">
      <c r="A17" s="11"/>
      <c r="B17" s="17"/>
      <c r="C17" s="18"/>
      <c r="D17" s="18"/>
      <c r="E17" s="19"/>
      <c r="F17" s="20"/>
      <c r="G17"/>
    </row>
    <row r="18" spans="1:7" ht="18" x14ac:dyDescent="0.3">
      <c r="A18" s="7">
        <v>2</v>
      </c>
      <c r="B18" s="21" t="s">
        <v>11</v>
      </c>
      <c r="C18" s="21"/>
      <c r="D18" s="21"/>
      <c r="E18" s="21"/>
      <c r="F18" s="10">
        <f>SUM(F19:F19)</f>
        <v>0</v>
      </c>
      <c r="G18"/>
    </row>
    <row r="19" spans="1:7" s="2" customFormat="1" ht="27.6" x14ac:dyDescent="0.3">
      <c r="A19" s="22">
        <v>2.1</v>
      </c>
      <c r="B19" s="12" t="s">
        <v>53</v>
      </c>
      <c r="C19" s="13">
        <v>12</v>
      </c>
      <c r="D19" s="13" t="s">
        <v>7</v>
      </c>
      <c r="E19" s="14">
        <v>0</v>
      </c>
      <c r="F19" s="15">
        <f>SUM(C19*E19)</f>
        <v>0</v>
      </c>
    </row>
    <row r="20" spans="1:7" ht="15" thickBot="1" x14ac:dyDescent="0.35">
      <c r="A20" s="23"/>
      <c r="B20" s="12"/>
      <c r="C20" s="13"/>
      <c r="D20" s="13"/>
      <c r="E20" s="14"/>
      <c r="F20" s="15"/>
    </row>
    <row r="21" spans="1:7" ht="18" x14ac:dyDescent="0.3">
      <c r="A21" s="7">
        <v>3</v>
      </c>
      <c r="B21" s="21" t="s">
        <v>12</v>
      </c>
      <c r="C21" s="21"/>
      <c r="D21" s="21"/>
      <c r="E21" s="21"/>
      <c r="F21" s="10">
        <f>SUM(F22:F24)</f>
        <v>0</v>
      </c>
    </row>
    <row r="22" spans="1:7" s="2" customFormat="1" ht="27.6" x14ac:dyDescent="0.3">
      <c r="A22" s="22">
        <v>3.1</v>
      </c>
      <c r="B22" s="12" t="s">
        <v>21</v>
      </c>
      <c r="C22" s="13">
        <v>220</v>
      </c>
      <c r="D22" s="13" t="s">
        <v>2</v>
      </c>
      <c r="E22" s="14">
        <v>0</v>
      </c>
      <c r="F22" s="15">
        <f>SUM(E22*C22)</f>
        <v>0</v>
      </c>
    </row>
    <row r="23" spans="1:7" s="2" customFormat="1" ht="27.6" x14ac:dyDescent="0.3">
      <c r="A23" s="13">
        <v>3.2</v>
      </c>
      <c r="B23" s="12" t="s">
        <v>50</v>
      </c>
      <c r="C23" s="13">
        <v>140</v>
      </c>
      <c r="D23" s="13" t="s">
        <v>2</v>
      </c>
      <c r="E23" s="14">
        <v>0</v>
      </c>
      <c r="F23" s="15">
        <f>SUM(C23*E23)</f>
        <v>0</v>
      </c>
      <c r="G23" s="2" t="s">
        <v>25</v>
      </c>
    </row>
    <row r="24" spans="1:7" s="2" customFormat="1" x14ac:dyDescent="0.3">
      <c r="A24" s="13">
        <v>3.3</v>
      </c>
      <c r="B24" s="12" t="s">
        <v>26</v>
      </c>
      <c r="C24" s="13">
        <v>31</v>
      </c>
      <c r="D24" s="13" t="s">
        <v>7</v>
      </c>
      <c r="E24" s="14">
        <v>0</v>
      </c>
      <c r="F24" s="39">
        <f>SUM(C24*E24)</f>
        <v>0</v>
      </c>
      <c r="G24" s="2" t="s">
        <v>40</v>
      </c>
    </row>
    <row r="25" spans="1:7" ht="15" thickBot="1" x14ac:dyDescent="0.35">
      <c r="A25" s="24"/>
      <c r="B25" s="17"/>
      <c r="C25" s="18"/>
      <c r="D25" s="18"/>
      <c r="E25" s="25"/>
      <c r="F25" s="20"/>
    </row>
    <row r="26" spans="1:7" ht="18" x14ac:dyDescent="0.3">
      <c r="A26" s="7">
        <v>4</v>
      </c>
      <c r="B26" s="37" t="s">
        <v>20</v>
      </c>
      <c r="C26" s="21"/>
      <c r="D26" s="21"/>
      <c r="E26" s="21"/>
      <c r="F26" s="10">
        <f>SUM(F27:F31)</f>
        <v>0</v>
      </c>
    </row>
    <row r="27" spans="1:7" ht="27.6" x14ac:dyDescent="0.3">
      <c r="A27" s="22">
        <v>4.0999999999999996</v>
      </c>
      <c r="B27" s="38" t="s">
        <v>54</v>
      </c>
      <c r="C27" s="13">
        <v>35</v>
      </c>
      <c r="D27" s="13" t="s">
        <v>7</v>
      </c>
      <c r="E27" s="14">
        <v>0</v>
      </c>
      <c r="F27" s="15">
        <f t="shared" ref="F27:F33" si="3">SUM(C27*E27)</f>
        <v>0</v>
      </c>
      <c r="G27" s="2" t="s">
        <v>44</v>
      </c>
    </row>
    <row r="28" spans="1:7" ht="27.6" x14ac:dyDescent="0.3">
      <c r="A28" s="22">
        <v>4.2</v>
      </c>
      <c r="B28" s="38" t="s">
        <v>54</v>
      </c>
      <c r="C28" s="13">
        <v>16</v>
      </c>
      <c r="D28" s="13" t="s">
        <v>7</v>
      </c>
      <c r="E28" s="14">
        <v>0</v>
      </c>
      <c r="F28" s="15">
        <f t="shared" si="3"/>
        <v>0</v>
      </c>
      <c r="G28" s="2" t="s">
        <v>43</v>
      </c>
    </row>
    <row r="29" spans="1:7" ht="27.6" x14ac:dyDescent="0.3">
      <c r="A29" s="22">
        <v>4.3</v>
      </c>
      <c r="B29" s="38" t="s">
        <v>51</v>
      </c>
      <c r="C29" s="13">
        <v>7</v>
      </c>
      <c r="D29" s="13" t="s">
        <v>7</v>
      </c>
      <c r="E29" s="14">
        <v>0</v>
      </c>
      <c r="F29" s="15">
        <f t="shared" si="3"/>
        <v>0</v>
      </c>
      <c r="G29" s="2" t="s">
        <v>42</v>
      </c>
    </row>
    <row r="30" spans="1:7" ht="27.6" x14ac:dyDescent="0.3">
      <c r="A30" s="22">
        <v>4.4000000000000004</v>
      </c>
      <c r="B30" s="38" t="s">
        <v>51</v>
      </c>
      <c r="C30" s="13">
        <v>2</v>
      </c>
      <c r="D30" s="13" t="s">
        <v>7</v>
      </c>
      <c r="E30" s="14">
        <v>0</v>
      </c>
      <c r="F30" s="39">
        <f t="shared" si="3"/>
        <v>0</v>
      </c>
      <c r="G30" s="2" t="s">
        <v>41</v>
      </c>
    </row>
    <row r="31" spans="1:7" ht="27.6" x14ac:dyDescent="0.3">
      <c r="A31" s="22">
        <v>4.5</v>
      </c>
      <c r="B31" s="38" t="s">
        <v>55</v>
      </c>
      <c r="C31" s="13">
        <v>31</v>
      </c>
      <c r="D31" s="13" t="s">
        <v>7</v>
      </c>
      <c r="E31" s="14">
        <v>0</v>
      </c>
      <c r="F31" s="39">
        <f t="shared" si="3"/>
        <v>0</v>
      </c>
      <c r="G31" s="2" t="s">
        <v>27</v>
      </c>
    </row>
    <row r="32" spans="1:7" x14ac:dyDescent="0.3">
      <c r="A32" s="13">
        <v>4.5999999999999996</v>
      </c>
      <c r="B32" s="38" t="s">
        <v>48</v>
      </c>
      <c r="C32" s="13">
        <v>31</v>
      </c>
      <c r="D32" s="13" t="s">
        <v>7</v>
      </c>
      <c r="E32" s="14">
        <v>0</v>
      </c>
      <c r="F32" s="39">
        <f t="shared" si="3"/>
        <v>0</v>
      </c>
      <c r="G32" s="2" t="s">
        <v>45</v>
      </c>
    </row>
    <row r="33" spans="1:7" ht="27.6" x14ac:dyDescent="0.3">
      <c r="A33" s="13">
        <v>4.7</v>
      </c>
      <c r="B33" s="38" t="s">
        <v>47</v>
      </c>
      <c r="C33" s="13">
        <v>31</v>
      </c>
      <c r="D33" s="13" t="s">
        <v>7</v>
      </c>
      <c r="E33" s="14">
        <v>0</v>
      </c>
      <c r="F33" s="39">
        <f t="shared" si="3"/>
        <v>0</v>
      </c>
      <c r="G33" s="2" t="s">
        <v>46</v>
      </c>
    </row>
    <row r="34" spans="1:7" ht="15" thickBot="1" x14ac:dyDescent="0.35">
      <c r="A34" s="24"/>
      <c r="B34" s="17"/>
      <c r="C34" s="18"/>
      <c r="D34" s="18"/>
      <c r="E34" s="25"/>
      <c r="F34" s="20"/>
    </row>
    <row r="35" spans="1:7" ht="18" x14ac:dyDescent="0.3">
      <c r="A35" s="7">
        <v>5</v>
      </c>
      <c r="B35" s="21" t="s">
        <v>13</v>
      </c>
      <c r="C35" s="21"/>
      <c r="D35" s="21"/>
      <c r="E35" s="21"/>
      <c r="F35" s="10">
        <f>SUM(F36:F36)</f>
        <v>0</v>
      </c>
    </row>
    <row r="36" spans="1:7" ht="27.6" x14ac:dyDescent="0.3">
      <c r="A36" s="22">
        <v>5.0999999999999996</v>
      </c>
      <c r="B36" s="12" t="s">
        <v>52</v>
      </c>
      <c r="C36" s="26">
        <v>4290</v>
      </c>
      <c r="D36" s="13" t="s">
        <v>2</v>
      </c>
      <c r="E36" s="14">
        <v>0</v>
      </c>
      <c r="F36" s="15">
        <f>SUM(C36*E36)</f>
        <v>0</v>
      </c>
    </row>
    <row r="37" spans="1:7" ht="15" thickBot="1" x14ac:dyDescent="0.35">
      <c r="A37" s="24"/>
      <c r="B37" s="17"/>
      <c r="C37" s="18"/>
      <c r="D37" s="18"/>
      <c r="E37" s="25"/>
      <c r="F37" s="20"/>
    </row>
    <row r="38" spans="1:7" ht="18" x14ac:dyDescent="0.3">
      <c r="A38" s="7">
        <v>6</v>
      </c>
      <c r="B38" s="21" t="s">
        <v>14</v>
      </c>
      <c r="C38" s="21"/>
      <c r="D38" s="21"/>
      <c r="E38" s="21"/>
      <c r="F38" s="10">
        <f>SUM(F39:F39)</f>
        <v>0</v>
      </c>
      <c r="G38"/>
    </row>
    <row r="39" spans="1:7" s="2" customFormat="1" ht="55.2" x14ac:dyDescent="0.3">
      <c r="A39" s="22">
        <v>6.1</v>
      </c>
      <c r="B39" s="12" t="s">
        <v>56</v>
      </c>
      <c r="C39" s="13">
        <v>217</v>
      </c>
      <c r="D39" s="13" t="s">
        <v>7</v>
      </c>
      <c r="E39" s="14">
        <v>0</v>
      </c>
      <c r="F39" s="15">
        <f>SUM(C39*E39)</f>
        <v>0</v>
      </c>
    </row>
    <row r="40" spans="1:7" s="2" customFormat="1" ht="15" thickBot="1" x14ac:dyDescent="0.35">
      <c r="A40" s="27"/>
      <c r="B40" s="28"/>
      <c r="C40" s="18"/>
      <c r="D40" s="18"/>
      <c r="E40" s="36"/>
      <c r="F40" s="20"/>
      <c r="G40" s="16"/>
    </row>
    <row r="41" spans="1:7" s="2" customFormat="1" ht="18" x14ac:dyDescent="0.3">
      <c r="A41" s="7">
        <v>7</v>
      </c>
      <c r="B41" s="21" t="s">
        <v>15</v>
      </c>
      <c r="C41" s="21"/>
      <c r="D41" s="21"/>
      <c r="E41" s="35"/>
      <c r="F41" s="10">
        <f>SUM(F42:F52)</f>
        <v>0</v>
      </c>
      <c r="G41" s="16"/>
    </row>
    <row r="42" spans="1:7" s="2" customFormat="1" x14ac:dyDescent="0.3">
      <c r="A42" s="29" t="s">
        <v>16</v>
      </c>
      <c r="B42" s="30" t="s">
        <v>57</v>
      </c>
      <c r="C42" s="31">
        <v>5</v>
      </c>
      <c r="D42" s="13" t="s">
        <v>7</v>
      </c>
      <c r="E42" s="14">
        <v>0</v>
      </c>
      <c r="F42" s="15">
        <f t="shared" ref="F42:F52" si="4">SUM(C42*E42)</f>
        <v>0</v>
      </c>
      <c r="G42" s="43" t="s">
        <v>32</v>
      </c>
    </row>
    <row r="43" spans="1:7" s="2" customFormat="1" x14ac:dyDescent="0.3">
      <c r="A43" s="29" t="s">
        <v>17</v>
      </c>
      <c r="B43" s="30" t="s">
        <v>58</v>
      </c>
      <c r="C43" s="31">
        <v>5</v>
      </c>
      <c r="D43" s="13" t="s">
        <v>7</v>
      </c>
      <c r="E43" s="14">
        <v>0</v>
      </c>
      <c r="F43" s="15">
        <f t="shared" si="4"/>
        <v>0</v>
      </c>
      <c r="G43" s="43"/>
    </row>
    <row r="44" spans="1:7" s="2" customFormat="1" x14ac:dyDescent="0.3">
      <c r="A44" s="29" t="s">
        <v>18</v>
      </c>
      <c r="B44" s="30" t="s">
        <v>59</v>
      </c>
      <c r="C44" s="31">
        <v>5</v>
      </c>
      <c r="D44" s="13" t="s">
        <v>7</v>
      </c>
      <c r="E44" s="14">
        <v>0</v>
      </c>
      <c r="F44" s="15">
        <f t="shared" ref="F44" si="5">SUM(C44*E44)</f>
        <v>0</v>
      </c>
      <c r="G44" s="43"/>
    </row>
    <row r="45" spans="1:7" s="2" customFormat="1" x14ac:dyDescent="0.3">
      <c r="A45" s="29" t="s">
        <v>28</v>
      </c>
      <c r="B45" s="30" t="s">
        <v>60</v>
      </c>
      <c r="C45" s="31">
        <v>15</v>
      </c>
      <c r="D45" s="13" t="s">
        <v>7</v>
      </c>
      <c r="E45" s="14">
        <v>0</v>
      </c>
      <c r="F45" s="15">
        <f t="shared" si="4"/>
        <v>0</v>
      </c>
      <c r="G45" s="32" t="s">
        <v>33</v>
      </c>
    </row>
    <row r="46" spans="1:7" x14ac:dyDescent="0.3">
      <c r="A46" s="29" t="s">
        <v>29</v>
      </c>
      <c r="B46" s="30" t="s">
        <v>61</v>
      </c>
      <c r="C46" s="31">
        <v>10</v>
      </c>
      <c r="D46" s="13" t="s">
        <v>7</v>
      </c>
      <c r="E46" s="14">
        <v>0</v>
      </c>
      <c r="F46" s="15">
        <f t="shared" si="4"/>
        <v>0</v>
      </c>
      <c r="G46" s="32" t="s">
        <v>34</v>
      </c>
    </row>
    <row r="47" spans="1:7" x14ac:dyDescent="0.3">
      <c r="A47" s="29" t="s">
        <v>30</v>
      </c>
      <c r="B47" s="30" t="s">
        <v>62</v>
      </c>
      <c r="C47" s="13">
        <v>30</v>
      </c>
      <c r="D47" s="13" t="s">
        <v>7</v>
      </c>
      <c r="E47" s="14">
        <v>0</v>
      </c>
      <c r="F47" s="15">
        <f t="shared" si="4"/>
        <v>0</v>
      </c>
      <c r="G47" s="43" t="s">
        <v>35</v>
      </c>
    </row>
    <row r="48" spans="1:7" x14ac:dyDescent="0.3">
      <c r="A48" s="29" t="s">
        <v>19</v>
      </c>
      <c r="B48" s="30" t="s">
        <v>63</v>
      </c>
      <c r="C48" s="13">
        <v>25</v>
      </c>
      <c r="D48" s="13" t="s">
        <v>7</v>
      </c>
      <c r="E48" s="14">
        <v>0</v>
      </c>
      <c r="F48" s="15">
        <f t="shared" ref="F48" si="6">SUM(C48*E48)</f>
        <v>0</v>
      </c>
      <c r="G48" s="43"/>
    </row>
    <row r="49" spans="1:7" x14ac:dyDescent="0.3">
      <c r="A49" s="29" t="s">
        <v>31</v>
      </c>
      <c r="B49" s="30" t="s">
        <v>64</v>
      </c>
      <c r="C49" s="13">
        <v>20</v>
      </c>
      <c r="D49" s="13" t="s">
        <v>7</v>
      </c>
      <c r="E49" s="14">
        <v>0</v>
      </c>
      <c r="F49" s="15">
        <f t="shared" si="4"/>
        <v>0</v>
      </c>
      <c r="G49" s="43"/>
    </row>
    <row r="50" spans="1:7" x14ac:dyDescent="0.3">
      <c r="A50" s="29" t="s">
        <v>37</v>
      </c>
      <c r="B50" s="12" t="s">
        <v>65</v>
      </c>
      <c r="C50" s="13">
        <v>30</v>
      </c>
      <c r="D50" s="13" t="s">
        <v>7</v>
      </c>
      <c r="E50" s="14">
        <v>0</v>
      </c>
      <c r="F50" s="15">
        <f t="shared" si="4"/>
        <v>0</v>
      </c>
      <c r="G50" s="44" t="s">
        <v>36</v>
      </c>
    </row>
    <row r="51" spans="1:7" x14ac:dyDescent="0.3">
      <c r="A51" s="29" t="s">
        <v>38</v>
      </c>
      <c r="B51" s="12" t="s">
        <v>66</v>
      </c>
      <c r="C51" s="13">
        <v>25</v>
      </c>
      <c r="D51" s="13" t="s">
        <v>7</v>
      </c>
      <c r="E51" s="14">
        <v>0</v>
      </c>
      <c r="F51" s="15">
        <f t="shared" ref="F51" si="7">SUM(C51*E51)</f>
        <v>0</v>
      </c>
      <c r="G51" s="44"/>
    </row>
    <row r="52" spans="1:7" x14ac:dyDescent="0.3">
      <c r="A52" s="29" t="s">
        <v>39</v>
      </c>
      <c r="B52" s="12" t="s">
        <v>67</v>
      </c>
      <c r="C52" s="13">
        <v>20</v>
      </c>
      <c r="D52" s="13" t="s">
        <v>7</v>
      </c>
      <c r="E52" s="14">
        <v>0</v>
      </c>
      <c r="F52" s="15">
        <f t="shared" si="4"/>
        <v>0</v>
      </c>
      <c r="G52" s="44"/>
    </row>
    <row r="53" spans="1:7" ht="19.2" customHeight="1" thickBot="1" x14ac:dyDescent="0.35">
      <c r="A53" s="1"/>
      <c r="F53" s="33"/>
    </row>
    <row r="54" spans="1:7" ht="18.600000000000001" thickBot="1" x14ac:dyDescent="0.35">
      <c r="A54" s="45" t="s">
        <v>74</v>
      </c>
      <c r="B54" s="46"/>
      <c r="C54" s="46"/>
      <c r="D54" s="46"/>
      <c r="E54" s="46"/>
      <c r="F54" s="34">
        <f>SUM(F41+F38+F35+F21+F18+F8+F26)</f>
        <v>0</v>
      </c>
    </row>
    <row r="56" spans="1:7" x14ac:dyDescent="0.3">
      <c r="A56" s="47" t="s">
        <v>75</v>
      </c>
      <c r="B56" s="47"/>
      <c r="C56" s="47"/>
      <c r="D56" s="47"/>
      <c r="E56" s="47"/>
      <c r="F56" s="47"/>
    </row>
    <row r="57" spans="1:7" ht="19.8" customHeight="1" x14ac:dyDescent="0.3">
      <c r="A57" s="47" t="s">
        <v>77</v>
      </c>
      <c r="B57" s="47"/>
      <c r="C57" s="47"/>
      <c r="D57" s="47"/>
      <c r="E57" s="47"/>
      <c r="F57" s="47"/>
    </row>
    <row r="58" spans="1:7" x14ac:dyDescent="0.3">
      <c r="A58" s="41" t="s">
        <v>76</v>
      </c>
      <c r="B58" s="42"/>
    </row>
    <row r="59" spans="1:7" x14ac:dyDescent="0.3">
      <c r="A59" s="48"/>
      <c r="B59" s="48"/>
      <c r="C59" s="48"/>
      <c r="D59" s="48"/>
      <c r="E59" s="48"/>
      <c r="F59" s="48"/>
    </row>
    <row r="60" spans="1:7" x14ac:dyDescent="0.3">
      <c r="A60" s="48"/>
      <c r="B60" s="48"/>
      <c r="C60" s="48"/>
      <c r="D60" s="48"/>
      <c r="E60" s="48"/>
      <c r="F60" s="48"/>
    </row>
    <row r="61" spans="1:7" x14ac:dyDescent="0.3">
      <c r="A61" s="48"/>
      <c r="B61" s="48"/>
      <c r="C61" s="48"/>
      <c r="D61" s="48"/>
      <c r="E61" s="48"/>
      <c r="F61" s="48"/>
    </row>
    <row r="62" spans="1:7" x14ac:dyDescent="0.3">
      <c r="A62" s="48"/>
      <c r="B62" s="48"/>
      <c r="C62" s="48"/>
      <c r="D62" s="48"/>
      <c r="E62" s="48"/>
      <c r="F62" s="48"/>
    </row>
    <row r="63" spans="1:7" x14ac:dyDescent="0.3">
      <c r="A63" s="48"/>
      <c r="B63" s="48"/>
      <c r="C63" s="48"/>
      <c r="D63" s="48"/>
      <c r="E63" s="48"/>
      <c r="F63" s="48"/>
    </row>
  </sheetData>
  <sheetProtection sheet="1" objects="1" scenarios="1"/>
  <mergeCells count="19">
    <mergeCell ref="A59:F63"/>
    <mergeCell ref="A1:F1"/>
    <mergeCell ref="A2:F2"/>
    <mergeCell ref="A3:F3"/>
    <mergeCell ref="A4:D4"/>
    <mergeCell ref="E4:F4"/>
    <mergeCell ref="A5:A6"/>
    <mergeCell ref="B5:B6"/>
    <mergeCell ref="C5:C6"/>
    <mergeCell ref="D5:D6"/>
    <mergeCell ref="E5:E6"/>
    <mergeCell ref="F5:F6"/>
    <mergeCell ref="A7:F7"/>
    <mergeCell ref="A57:F57"/>
    <mergeCell ref="G47:G49"/>
    <mergeCell ref="G50:G52"/>
    <mergeCell ref="G42:G44"/>
    <mergeCell ref="A54:E54"/>
    <mergeCell ref="A56:F56"/>
  </mergeCells>
  <phoneticPr fontId="16" type="noConversion"/>
  <pageMargins left="0.7" right="0.7" top="0.75" bottom="0.75" header="0.3" footer="0.3"/>
  <pageSetup paperSize="9" orientation="portrait" r:id="rId1"/>
  <headerFooter>
    <oddFooter>&amp;C_x000D_&amp;1#&amp;"Calibri"&amp;10&amp;K000000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7A0F-F5EF-4A6F-895F-69EF721BAEA8}">
  <dimension ref="A1"/>
  <sheetViews>
    <sheetView topLeftCell="A7" zoomScale="115" zoomScaleNormal="115" workbookViewId="0">
      <selection activeCell="O25" sqref="O25"/>
    </sheetView>
  </sheetViews>
  <sheetFormatPr defaultRowHeight="14.4" x14ac:dyDescent="0.3"/>
  <sheetData/>
  <pageMargins left="0.7" right="0.7" top="0.75" bottom="0.75" header="0.3" footer="0.3"/>
  <pageSetup paperSize="9" orientation="portrait" r:id="rId1"/>
  <headerFooter>
    <oddFooter>&amp;C_x000D_&amp;1#&amp;"Calibri"&amp;10&amp;K000000 Unclassified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5604" r:id="rId4">
          <objectPr defaultSize="0" autoPict="0" r:id="rId5">
            <anchor moveWithCells="1">
              <from>
                <xdr:col>0</xdr:col>
                <xdr:colOff>60960</xdr:colOff>
                <xdr:row>1</xdr:row>
                <xdr:rowOff>38100</xdr:rowOff>
              </from>
              <to>
                <xdr:col>16</xdr:col>
                <xdr:colOff>601980</xdr:colOff>
                <xdr:row>51</xdr:row>
                <xdr:rowOff>99060</xdr:rowOff>
              </to>
            </anchor>
          </objectPr>
        </oleObject>
      </mc:Choice>
      <mc:Fallback>
        <oleObject progId="Visio.Drawing.15" shapeId="2560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Passive</vt:lpstr>
      <vt:lpstr>Proposed Cab Layout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camik049</dc:creator>
  <cp:lastModifiedBy>Degabriele Diane 1 at MICAS</cp:lastModifiedBy>
  <cp:lastPrinted>2021-10-13T14:11:49Z</cp:lastPrinted>
  <dcterms:created xsi:type="dcterms:W3CDTF">2014-03-27T07:45:36Z</dcterms:created>
  <dcterms:modified xsi:type="dcterms:W3CDTF">2024-08-12T04:05:30Z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0b0053-e9e4-4f03-b2f6-aff36cfd23c2_Enabled">
    <vt:lpwstr>true</vt:lpwstr>
  </property>
  <property fmtid="{D5CDD505-2E9C-101B-9397-08002B2CF9AE}" pid="3" name="MSIP_Label_250b0053-e9e4-4f03-b2f6-aff36cfd23c2_SetDate">
    <vt:lpwstr>2024-08-05T13:51:05Z</vt:lpwstr>
  </property>
  <property fmtid="{D5CDD505-2E9C-101B-9397-08002B2CF9AE}" pid="4" name="MSIP_Label_250b0053-e9e4-4f03-b2f6-aff36cfd23c2_Method">
    <vt:lpwstr>Standard</vt:lpwstr>
  </property>
  <property fmtid="{D5CDD505-2E9C-101B-9397-08002B2CF9AE}" pid="5" name="MSIP_Label_250b0053-e9e4-4f03-b2f6-aff36cfd23c2_Name">
    <vt:lpwstr>Unlabel</vt:lpwstr>
  </property>
  <property fmtid="{D5CDD505-2E9C-101B-9397-08002B2CF9AE}" pid="6" name="MSIP_Label_250b0053-e9e4-4f03-b2f6-aff36cfd23c2_SiteId">
    <vt:lpwstr>34cdd9f5-5db8-49bc-acba-01f65cca680d</vt:lpwstr>
  </property>
  <property fmtid="{D5CDD505-2E9C-101B-9397-08002B2CF9AE}" pid="7" name="MSIP_Label_250b0053-e9e4-4f03-b2f6-aff36cfd23c2_ActionId">
    <vt:lpwstr>2ef2c842-3490-46e9-9bd3-dbdf836883b0</vt:lpwstr>
  </property>
  <property fmtid="{D5CDD505-2E9C-101B-9397-08002B2CF9AE}" pid="8" name="MSIP_Label_250b0053-e9e4-4f03-b2f6-aff36cfd23c2_ContentBits">
    <vt:lpwstr>2</vt:lpwstr>
  </property>
</Properties>
</file>